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C:\Nechala &amp; Co\Klienti\VUC- Lunter\zaverecne spravy\final\"/>
    </mc:Choice>
  </mc:AlternateContent>
  <bookViews>
    <workbookView xWindow="0" yWindow="0" windowWidth="22980" windowHeight="8910"/>
  </bookViews>
  <sheets>
    <sheet name="Nezávislý kandidát" sheetId="1" r:id="rId1"/>
  </sheets>
  <definedNames>
    <definedName name="_ftn1" localSheetId="0">'Nezávislý kandidát'!#REF!</definedName>
    <definedName name="_ftn2" localSheetId="0">'Nezávislý kandidát'!#REF!</definedName>
    <definedName name="_ftn3" localSheetId="0">'Nezávislý kandidát'!#REF!</definedName>
    <definedName name="_ftnref1" localSheetId="0">'Nezávislý kandidát'!#REF!</definedName>
    <definedName name="_ftnref2" localSheetId="0">'Nezávislý kandidát'!#REF!</definedName>
    <definedName name="_ftnref3" localSheetId="0">'Nezávislý kandidát'!#REF!</definedName>
    <definedName name="_xlnm.Print_Area" localSheetId="0">'Nezávislý kandidát'!$A$1:$E$97</definedName>
  </definedNames>
  <calcPr calcId="162913"/>
</workbook>
</file>

<file path=xl/calcChain.xml><?xml version="1.0" encoding="utf-8"?>
<calcChain xmlns="http://schemas.openxmlformats.org/spreadsheetml/2006/main">
  <c r="E75" i="1" l="1"/>
  <c r="E45" i="1" l="1"/>
  <c r="E43" i="1" l="1"/>
  <c r="E17" i="1" l="1"/>
  <c r="E73" i="1" l="1"/>
  <c r="E66" i="1"/>
  <c r="E63" i="1"/>
  <c r="E39" i="1"/>
  <c r="E15" i="1"/>
  <c r="E62" i="1" l="1"/>
  <c r="E58" i="1"/>
  <c r="E85" i="1" s="1"/>
</calcChain>
</file>

<file path=xl/sharedStrings.xml><?xml version="1.0" encoding="utf-8"?>
<sst xmlns="http://schemas.openxmlformats.org/spreadsheetml/2006/main" count="165" uniqueCount="140">
  <si>
    <t>Správa o prostriedkoch vynaložených na volebnú kampaň</t>
  </si>
  <si>
    <t>nezávislým kandidátom na funkciu predsedu samosprávneho kraja</t>
  </si>
  <si>
    <t>pre voľby do orgánov samosprávnych krajov v roku 2017</t>
  </si>
  <si>
    <t>(§ 6 zákona č. 181/2014 Z.z. o volebnej kampani a o zmene a doplnení zákona č. 85/2005 Z. z. o politických stranách a politických hnutiach v znení neskorších predpisov (ďalej len "zákon")</t>
  </si>
  <si>
    <t>Meno, priezvisko, titul</t>
  </si>
  <si>
    <t>Dátum narodenia:</t>
  </si>
  <si>
    <t>Adresa trvalého pobytu:</t>
  </si>
  <si>
    <t>Číslo telefónu:</t>
  </si>
  <si>
    <t>E-mail:</t>
  </si>
  <si>
    <r>
      <t>Číslo platobného účtu</t>
    </r>
    <r>
      <rPr>
        <vertAlign val="superscript"/>
        <sz val="10"/>
        <color theme="1"/>
        <rFont val="Arial"/>
        <family val="2"/>
        <charset val="238"/>
      </rPr>
      <t xml:space="preserve">1) </t>
    </r>
    <r>
      <rPr>
        <b/>
        <sz val="11"/>
        <color theme="1"/>
        <rFont val="Arial"/>
        <family val="2"/>
        <charset val="238"/>
      </rPr>
      <t>v tvare IBAN:</t>
    </r>
  </si>
  <si>
    <r>
      <t>Číslo  osobitného účtu</t>
    </r>
    <r>
      <rPr>
        <vertAlign val="superscript"/>
        <sz val="10"/>
        <color theme="1"/>
        <rFont val="Arial"/>
        <family val="2"/>
        <charset val="238"/>
      </rPr>
      <t>2)</t>
    </r>
    <r>
      <rPr>
        <b/>
        <sz val="11"/>
        <color theme="1"/>
        <rFont val="Arial"/>
        <family val="2"/>
        <charset val="238"/>
      </rPr>
      <t xml:space="preserve"> v tvare IBAN:</t>
    </r>
  </si>
  <si>
    <r>
      <t>Adresa webového sídla osobitného účtu</t>
    </r>
    <r>
      <rPr>
        <b/>
        <sz val="11"/>
        <color theme="1"/>
        <rFont val="Arial"/>
        <family val="2"/>
        <charset val="238"/>
      </rPr>
      <t>:</t>
    </r>
  </si>
  <si>
    <t xml:space="preserve">A. </t>
  </si>
  <si>
    <r>
      <t xml:space="preserve">Náklady, ktoré vynaložil nezávislý kandidát za obdobie od uverejnenia rozhodnutia                                    o vyhlásení volieb v Zbierke zákonov Slovenskej republiky </t>
    </r>
    <r>
      <rPr>
        <sz val="12"/>
        <color theme="1"/>
        <rFont val="Arial"/>
        <family val="2"/>
        <charset val="238"/>
      </rPr>
      <t xml:space="preserve">(ďalej len "vyhlásenie volieb")                         </t>
    </r>
    <r>
      <rPr>
        <b/>
        <sz val="12"/>
        <color theme="1"/>
        <rFont val="Arial"/>
        <family val="2"/>
        <charset val="238"/>
      </rPr>
      <t xml:space="preserve"> do 48 hodín predo dňom konania volieb </t>
    </r>
    <r>
      <rPr>
        <sz val="12"/>
        <color theme="1"/>
        <rFont val="Arial"/>
        <family val="2"/>
        <charset val="238"/>
      </rPr>
      <t>(§  6 ods.11 písm. a) až f) zákona)</t>
    </r>
    <r>
      <rPr>
        <b/>
        <sz val="12"/>
        <color theme="1"/>
        <rFont val="Arial"/>
        <family val="2"/>
        <charset val="238"/>
      </rPr>
      <t>.</t>
    </r>
  </si>
  <si>
    <t>Suma v EUR</t>
  </si>
  <si>
    <t>1.</t>
  </si>
  <si>
    <t xml:space="preserve">náklady na úhradu predvolebných prieskumov a volebných prieskumov verejnej mienky </t>
  </si>
  <si>
    <t>2.</t>
  </si>
  <si>
    <t xml:space="preserve">náklady na úhradu platenej inzercie, reklamy alebo politickej reklamy </t>
  </si>
  <si>
    <t>3.</t>
  </si>
  <si>
    <t xml:space="preserve">náklady na úhradu volebných plagátov </t>
  </si>
  <si>
    <t>4.</t>
  </si>
  <si>
    <t xml:space="preserve">cestovné výdavky </t>
  </si>
  <si>
    <t>5.</t>
  </si>
  <si>
    <t>prehľad darov a iných bezodplatných plnení a ich hodnoty podľa darcov, okrem finančných darov, z toho:</t>
  </si>
  <si>
    <t>6.</t>
  </si>
  <si>
    <t>všetky ostatné náklady nezávislého kandidáta na svoju propagáciu</t>
  </si>
  <si>
    <t>A1.</t>
  </si>
  <si>
    <r>
      <t xml:space="preserve">Sumár </t>
    </r>
    <r>
      <rPr>
        <sz val="12"/>
        <color theme="1"/>
        <rFont val="Arial"/>
        <family val="2"/>
        <charset val="238"/>
      </rPr>
      <t>(1 - 6)</t>
    </r>
  </si>
  <si>
    <t>B.</t>
  </si>
  <si>
    <r>
      <t>Náklady nezávislého kandidáta na funkciu poslanca samosprávneho kraja</t>
    </r>
    <r>
      <rPr>
        <sz val="12"/>
        <color theme="1"/>
        <rFont val="Arial"/>
        <family val="2"/>
        <charset val="238"/>
      </rPr>
      <t xml:space="preserve">                                                                   (§ 6 ods. 2 zákona)</t>
    </r>
    <r>
      <rPr>
        <vertAlign val="superscript"/>
        <sz val="12"/>
        <color theme="1"/>
        <rFont val="Arial"/>
        <family val="2"/>
        <charset val="238"/>
      </rPr>
      <t>3)</t>
    </r>
  </si>
  <si>
    <t>C.</t>
  </si>
  <si>
    <r>
      <t>Prehľad nákladov, ktoré vynaložil nezávislý kandidát na svoju propagáciu v čase začínajúcom 180 dní predo dňom vyhlásenia volieb</t>
    </r>
    <r>
      <rPr>
        <b/>
        <sz val="12"/>
        <color theme="1"/>
        <rFont val="Arial"/>
        <family val="2"/>
        <charset val="238"/>
      </rPr>
      <t>;</t>
    </r>
    <r>
      <rPr>
        <sz val="12"/>
        <color theme="1"/>
        <rFont val="Arial"/>
        <family val="2"/>
        <charset val="238"/>
      </rPr>
      <t xml:space="preserve"> </t>
    </r>
    <r>
      <rPr>
        <b/>
        <sz val="12"/>
        <color theme="1"/>
        <rFont val="Arial"/>
        <family val="2"/>
        <charset val="238"/>
      </rPr>
      <t xml:space="preserve">ak v tomto období kandidát nevynaložil na svoju propagáciu žiadne náklady, doloží o tom čestné vyhlásenie </t>
    </r>
    <r>
      <rPr>
        <sz val="12"/>
        <color theme="1"/>
        <rFont val="Arial"/>
        <family val="2"/>
        <charset val="238"/>
      </rPr>
      <t>(§ 6 ods. 11 písm. g) zákona)</t>
    </r>
    <r>
      <rPr>
        <b/>
        <sz val="12"/>
        <color theme="1"/>
        <rFont val="Arial"/>
        <family val="2"/>
        <charset val="238"/>
      </rPr>
      <t xml:space="preserve">. </t>
    </r>
  </si>
  <si>
    <t>D.</t>
  </si>
  <si>
    <r>
      <t xml:space="preserve">Sumár nákladov na volebnú kampaň </t>
    </r>
    <r>
      <rPr>
        <sz val="12"/>
        <color theme="1"/>
        <rFont val="Arial"/>
        <family val="2"/>
        <charset val="238"/>
      </rPr>
      <t>(A.1 + B + C)</t>
    </r>
  </si>
  <si>
    <t>Dátum:</t>
  </si>
  <si>
    <t>vlastnoručný podpis nezávislého kandidáta</t>
  </si>
  <si>
    <t>1) Uvedie sa číslo platobného účtu vedeného v banke, z ktorého boli hradené náklady na propagáciu nezávislého kandidáta na funkciu predsedu samosprávneho kraja za obdobie 180 dní predo dňom vyhlásenia volieb podľa § 6 ods. 11 písm. g) zákona č. 181/2014 Z.z. o volebnej kampani a o zmene a doplnení zákona č. 85/2005 Z.z. o politických stranách a politických hnutiach v znení neskorších predpisov.</t>
  </si>
  <si>
    <t>2) Uvedie sa číslo osobitného účtu vedeného v banke podľa § 6 ods. 6 zákona.</t>
  </si>
  <si>
    <t>3)Uvedú sa náklady, ak nezávislý kandidát na funkciu predsedu samosprávneho kraja kandidoval ako nezávislý kandidát aj na funkciu poslanca samosprávneho kraja; náklady na volebnú kampaň na funkciu poslanca samosprávneho kraja sú evidované osobitne (§ 6 ods. 2 zákona).</t>
  </si>
  <si>
    <t>Vysvetlivky:</t>
  </si>
  <si>
    <t xml:space="preserve">K časti A bod 5: </t>
  </si>
  <si>
    <t>Do limitu nákladov na volebnú kampaň sa započítava výpožička hnuteľnej veci alebo nehnuteľnosti, poskytnutie bezodplatnej služby, hodnota dlhu nezávislého kandidáta prevzatého fyzickou osobou alebo právnickou osobou, rozdiel medzi cenou obvyklou pri kúpe alebo nájme hnuteľnej veci alebo nehnuteľnosti a cenou dojednanou, ktorú nezávislý kandidát uhradí fyzickej osobe alebo právnickej osobe, ak cena dojednaná je nižšia ako cena obvyklá; cenou obvyklou sa rozumie cena, za ktorú sa takáto hnuteľná vec alebo nehnuteľnosť obvykle predáva alebo prenajíma v určitom čase a na určitom mieste, rozdiel medzi cenou obvyklou za poskytnutie služby a cenou dojednanou, ktorú nezávislý kandidát uhradí fyzickej osobe alebo právnickej osobe, ak cena dojednaná je nižšia ako cena obvyklá; cenou obvyklou sa rozumie cena, za ktorú fyzická osoba - podnikateľ alebo právnická osoba ponúka poskytovanie služby na trhu.</t>
  </si>
  <si>
    <t>FOCUS Centrum pre sociálnu a marketingovú analýzu, s r.o. v skratke FOCUS, s r.o.</t>
  </si>
  <si>
    <t>IČO:  17 336 325</t>
  </si>
  <si>
    <t>Adam Šoltés</t>
  </si>
  <si>
    <t xml:space="preserve">Anatex s.r.o.                             </t>
  </si>
  <si>
    <t xml:space="preserve">Bene Media s.r.o.  </t>
  </si>
  <si>
    <t xml:space="preserve">Ing. Indgrid Pischová                        </t>
  </si>
  <si>
    <t xml:space="preserve">Kalama s.r.o.                     </t>
  </si>
  <si>
    <t>Komplot Advertising s.r.o.</t>
  </si>
  <si>
    <t xml:space="preserve">Matej Feldek                                </t>
  </si>
  <si>
    <t>Mediatechna, s.r.o.</t>
  </si>
  <si>
    <t>PRESS GROUP, s.r.o.</t>
  </si>
  <si>
    <t>PS:Digital, s.r.o.</t>
  </si>
  <si>
    <t>Red Post, s. r. o.</t>
  </si>
  <si>
    <t>Slovenská pošta, a.s.</t>
  </si>
  <si>
    <t>media&amp;photo services s.r.o.</t>
  </si>
  <si>
    <t>Vlajky.EU s.r.o.</t>
  </si>
  <si>
    <t>AKRA reklama s.r.o.</t>
  </si>
  <si>
    <t>AFINITA s.r.o.</t>
  </si>
  <si>
    <t>Andrej Brummer - PHOTO &amp; GRAPHICS</t>
  </si>
  <si>
    <t>COLORgrafik, spol. s r.o.</t>
  </si>
  <si>
    <t xml:space="preserve">ideo s.r.o.                                 </t>
  </si>
  <si>
    <t xml:space="preserve">Admiral Films, s. r. o.             </t>
  </si>
  <si>
    <t xml:space="preserve">IČO: 48 070 441 </t>
  </si>
  <si>
    <t>IČO: 50 921 177</t>
  </si>
  <si>
    <t>IČO: 36 650 641</t>
  </si>
  <si>
    <t>IČO: 47 225 718</t>
  </si>
  <si>
    <t>BigMedia, spol. s r.o.</t>
  </si>
  <si>
    <t>IČO: 43 999 999</t>
  </si>
  <si>
    <t>IČO: 35 884 860</t>
  </si>
  <si>
    <t>IČO: 50 874 667</t>
  </si>
  <si>
    <t>IČO: 35 800 925</t>
  </si>
  <si>
    <t>IČO: 50 855 999</t>
  </si>
  <si>
    <t>IČO: 36 035 271</t>
  </si>
  <si>
    <t>IČO: 47 585 439</t>
  </si>
  <si>
    <t>IČO: 44 115 504</t>
  </si>
  <si>
    <t>IČO: 36 631 124</t>
  </si>
  <si>
    <t>IČO: 285 11 042</t>
  </si>
  <si>
    <t>IČO: 45 948 615</t>
  </si>
  <si>
    <t>IČO: 45 944 105</t>
  </si>
  <si>
    <t>IČO: 44 176 465</t>
  </si>
  <si>
    <t>IČO: 50208438</t>
  </si>
  <si>
    <t>IČO: 46 308 032</t>
  </si>
  <si>
    <t>2.11.</t>
  </si>
  <si>
    <t>2.145.</t>
  </si>
  <si>
    <t>BB EXPO spol. s r.o.</t>
  </si>
  <si>
    <t>IČO: 31 591 442</t>
  </si>
  <si>
    <t>ISPA, spol. s r.o.</t>
  </si>
  <si>
    <t>IČO: 31 328 717</t>
  </si>
  <si>
    <t>náklady na úhradu predvolebných prieskumov a volenbných prieskumov verejnej mienky</t>
  </si>
  <si>
    <t>2muse, s.r.o.</t>
  </si>
  <si>
    <t>IČO: 44 656 220</t>
  </si>
  <si>
    <t>Ján Lunter, Ing.</t>
  </si>
  <si>
    <t>Na Graniari 21, 974 01 Banská Bystrica</t>
  </si>
  <si>
    <t>SK7283300000002201156262</t>
  </si>
  <si>
    <t>ondrejlunter@gmail.com</t>
  </si>
  <si>
    <t>https://www.fio.sk/ib2/transparent?a=2201156262</t>
  </si>
  <si>
    <t>IČO: 37 590 618</t>
  </si>
  <si>
    <t>IČO: 01 073 371</t>
  </si>
  <si>
    <t>IČO: 30 223 041</t>
  </si>
  <si>
    <t>ALFA BIO s.r.o.</t>
  </si>
  <si>
    <t xml:space="preserve">BB- TEX s.r.o.     </t>
  </si>
  <si>
    <t>IČO: 36024031</t>
  </si>
  <si>
    <t>Cinema + spol. s r.o.</t>
  </si>
  <si>
    <t>IČO: 31586457</t>
  </si>
  <si>
    <t>Cisárov Pekár s.r.o.</t>
  </si>
  <si>
    <t xml:space="preserve">IČO: 47687614   </t>
  </si>
  <si>
    <t xml:space="preserve">citadelo s.r.o.                                        </t>
  </si>
  <si>
    <t xml:space="preserve">IČO: 44257848   </t>
  </si>
  <si>
    <t>CPO s.r.o.</t>
  </si>
  <si>
    <t xml:space="preserve">IČO: 45272816    </t>
  </si>
  <si>
    <t xml:space="preserve">Educationis Sochor s.r.o.          </t>
  </si>
  <si>
    <t xml:space="preserve">IČO: 47031913    </t>
  </si>
  <si>
    <t xml:space="preserve">Huu Hung Nguyen                                </t>
  </si>
  <si>
    <t xml:space="preserve">IČO: 41933877    </t>
  </si>
  <si>
    <t xml:space="preserve">Ing. Milan Slama                                  </t>
  </si>
  <si>
    <t xml:space="preserve">IČO: 45861595   </t>
  </si>
  <si>
    <t xml:space="preserve">Mgr. Viktor Vigoda                                </t>
  </si>
  <si>
    <t xml:space="preserve">IČO: 48177946  </t>
  </si>
  <si>
    <t xml:space="preserve">Redberry s.r.o.   </t>
  </si>
  <si>
    <t xml:space="preserve">IČO: 48111333    </t>
  </si>
  <si>
    <t>Thorma Slovakia s.r.o.</t>
  </si>
  <si>
    <t xml:space="preserve">IČO: 31565395   </t>
  </si>
  <si>
    <t>ostatné</t>
  </si>
  <si>
    <t>ABCommunication s.r.o.</t>
  </si>
  <si>
    <t xml:space="preserve">CPO s.r.o. </t>
  </si>
  <si>
    <t>IČO: 35938013</t>
  </si>
  <si>
    <t>IČO: 45272816</t>
  </si>
  <si>
    <t xml:space="preserve">Daniel Kocúr - Aranžérske štúdio Dano  </t>
  </si>
  <si>
    <t xml:space="preserve">IČO: 14247038    </t>
  </si>
  <si>
    <t xml:space="preserve">Enterprise spol. s r.o.   </t>
  </si>
  <si>
    <t xml:space="preserve">IČO: 36009768    </t>
  </si>
  <si>
    <t xml:space="preserve">LOFFT S.R.O.  </t>
  </si>
  <si>
    <t xml:space="preserve">IČO: 50449621    </t>
  </si>
  <si>
    <t xml:space="preserve">Luxio s.r.o. </t>
  </si>
  <si>
    <t xml:space="preserve">IČO: 45353832   </t>
  </si>
  <si>
    <t xml:space="preserve">Radoslav Sloboda                                </t>
  </si>
  <si>
    <t xml:space="preserve">IČO: 47771348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</si>
</sst>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3" x14ac:knownFonts="1">
    <font>
      <sz val="11"/>
      <color theme="1"/>
      <name val="Calibri"/>
      <family val="2"/>
      <charset val="238"/>
      <scheme val="minor"/>
    </font>
    <font>
      <sz val="11"/>
      <color theme="1"/>
      <name val="Arial"/>
      <family val="2"/>
      <charset val="238"/>
    </font>
    <font>
      <b/>
      <sz val="11"/>
      <color theme="1"/>
      <name val="Arial"/>
      <family val="2"/>
      <charset val="238"/>
    </font>
    <font>
      <b/>
      <sz val="12"/>
      <color theme="1"/>
      <name val="Arial"/>
      <family val="2"/>
      <charset val="238"/>
    </font>
    <font>
      <sz val="9"/>
      <color theme="1"/>
      <name val="Arial Narrow"/>
      <family val="2"/>
      <charset val="238"/>
    </font>
    <font>
      <vertAlign val="superscript"/>
      <sz val="10"/>
      <color theme="1"/>
      <name val="Arial"/>
      <family val="2"/>
      <charset val="238"/>
    </font>
    <font>
      <sz val="10"/>
      <color theme="1"/>
      <name val="Arial"/>
      <family val="2"/>
      <charset val="238"/>
    </font>
    <font>
      <sz val="12"/>
      <color theme="1"/>
      <name val="Arial"/>
      <family val="2"/>
      <charset val="238"/>
    </font>
    <font>
      <sz val="11"/>
      <color theme="1"/>
      <name val="Arial Narrow"/>
      <family val="2"/>
      <charset val="238"/>
    </font>
    <font>
      <u/>
      <sz val="11"/>
      <color theme="10"/>
      <name val="Calibri"/>
      <family val="2"/>
      <charset val="238"/>
      <scheme val="minor"/>
    </font>
    <font>
      <vertAlign val="superscript"/>
      <sz val="12"/>
      <color theme="1"/>
      <name val="Arial"/>
      <family val="2"/>
      <charset val="238"/>
    </font>
    <font>
      <b/>
      <sz val="14"/>
      <color theme="1"/>
      <name val="Arial"/>
      <family val="2"/>
      <charset val="238"/>
    </font>
    <font>
      <sz val="11"/>
      <name val="Arial Narrow"/>
      <family val="2"/>
      <charset val="238"/>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s>
  <borders count="2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83">
    <xf numFmtId="0" fontId="0" fillId="0" borderId="0" xfId="0"/>
    <xf numFmtId="0" fontId="6" fillId="0" borderId="0" xfId="0" applyFont="1" applyAlignment="1">
      <alignment horizontal="justify" vertical="center"/>
    </xf>
    <xf numFmtId="0" fontId="1" fillId="0" borderId="0" xfId="0" applyFont="1"/>
    <xf numFmtId="0" fontId="3" fillId="2" borderId="15" xfId="0" applyFont="1" applyFill="1" applyBorder="1" applyAlignment="1">
      <alignment horizontal="left" vertical="top" wrapText="1"/>
    </xf>
    <xf numFmtId="0" fontId="3" fillId="2" borderId="18" xfId="0" applyFont="1" applyFill="1" applyBorder="1" applyAlignment="1">
      <alignment horizontal="center" vertical="center" wrapText="1"/>
    </xf>
    <xf numFmtId="164" fontId="1" fillId="2" borderId="21" xfId="0" applyNumberFormat="1" applyFont="1" applyFill="1" applyBorder="1" applyAlignment="1">
      <alignment horizontal="right" vertical="center" wrapText="1" indent="1"/>
    </xf>
    <xf numFmtId="0" fontId="8" fillId="2" borderId="22" xfId="0" applyFont="1" applyFill="1" applyBorder="1" applyAlignment="1">
      <alignment horizontal="right" vertical="center" wrapText="1" indent="1"/>
    </xf>
    <xf numFmtId="164" fontId="1" fillId="2" borderId="23" xfId="0" applyNumberFormat="1" applyFont="1" applyFill="1" applyBorder="1" applyAlignment="1">
      <alignment horizontal="right" vertical="center" wrapText="1" indent="1"/>
    </xf>
    <xf numFmtId="0" fontId="8" fillId="2" borderId="22" xfId="1" applyFont="1" applyFill="1" applyBorder="1" applyAlignment="1">
      <alignment horizontal="right" vertical="center" wrapText="1" indent="1"/>
    </xf>
    <xf numFmtId="0" fontId="8" fillId="2" borderId="27" xfId="0" applyFont="1" applyFill="1" applyBorder="1" applyAlignment="1">
      <alignment horizontal="right" vertical="center" wrapText="1" indent="1"/>
    </xf>
    <xf numFmtId="0" fontId="3" fillId="3" borderId="15" xfId="0" applyFont="1" applyFill="1" applyBorder="1" applyAlignment="1">
      <alignment horizontal="justify" vertical="center" wrapText="1"/>
    </xf>
    <xf numFmtId="164" fontId="3" fillId="3" borderId="18" xfId="0" applyNumberFormat="1" applyFont="1" applyFill="1" applyBorder="1" applyAlignment="1">
      <alignment horizontal="right" vertical="center" wrapText="1" indent="1"/>
    </xf>
    <xf numFmtId="0" fontId="3" fillId="0" borderId="0" xfId="0" applyFont="1" applyFill="1" applyBorder="1" applyAlignment="1">
      <alignment horizontal="justify" vertical="center" wrapText="1"/>
    </xf>
    <xf numFmtId="164" fontId="3" fillId="0" borderId="0" xfId="0" applyNumberFormat="1" applyFont="1" applyFill="1" applyBorder="1" applyAlignment="1">
      <alignment horizontal="right" vertical="center" wrapText="1" indent="1"/>
    </xf>
    <xf numFmtId="0" fontId="3" fillId="3" borderId="15" xfId="0" applyFont="1" applyFill="1" applyBorder="1" applyAlignment="1">
      <alignment horizontal="justify" vertical="top" wrapText="1"/>
    </xf>
    <xf numFmtId="0" fontId="3" fillId="3" borderId="15" xfId="0" applyFont="1" applyFill="1" applyBorder="1" applyAlignment="1">
      <alignment vertical="top" wrapText="1"/>
    </xf>
    <xf numFmtId="0" fontId="7" fillId="0" borderId="0" xfId="0" applyFont="1"/>
    <xf numFmtId="0" fontId="3" fillId="4" borderId="15" xfId="0" applyFont="1" applyFill="1" applyBorder="1" applyAlignment="1">
      <alignment horizontal="left" vertical="center"/>
    </xf>
    <xf numFmtId="164" fontId="11" fillId="4" borderId="18" xfId="0" applyNumberFormat="1" applyFont="1" applyFill="1" applyBorder="1" applyAlignment="1">
      <alignment horizontal="right" vertical="center" indent="1"/>
    </xf>
    <xf numFmtId="0" fontId="1" fillId="0" borderId="25" xfId="0" applyFont="1" applyBorder="1"/>
    <xf numFmtId="0" fontId="1" fillId="0" borderId="25" xfId="0" applyFont="1" applyBorder="1" applyAlignment="1">
      <alignment horizontal="right"/>
    </xf>
    <xf numFmtId="0" fontId="6" fillId="0" borderId="0" xfId="0" applyFont="1" applyAlignment="1">
      <alignment horizontal="justify" vertical="center" wrapText="1"/>
    </xf>
    <xf numFmtId="0" fontId="8" fillId="2" borderId="17" xfId="0" applyFont="1" applyFill="1" applyBorder="1" applyAlignment="1">
      <alignment horizontal="justify" vertical="center" wrapText="1"/>
    </xf>
    <xf numFmtId="0" fontId="8" fillId="2" borderId="20" xfId="0" applyFont="1" applyFill="1" applyBorder="1" applyAlignment="1">
      <alignment horizontal="justify" vertical="center" wrapText="1"/>
    </xf>
    <xf numFmtId="16" fontId="8" fillId="2" borderId="19" xfId="0" applyNumberFormat="1" applyFont="1" applyFill="1" applyBorder="1" applyAlignment="1">
      <alignment horizontal="right" vertical="center" wrapText="1" indent="1"/>
    </xf>
    <xf numFmtId="0" fontId="8" fillId="2" borderId="15" xfId="0" applyFont="1" applyFill="1" applyBorder="1" applyAlignment="1">
      <alignment horizontal="right" vertical="center" wrapText="1" indent="1"/>
    </xf>
    <xf numFmtId="164" fontId="2" fillId="2" borderId="18" xfId="0" applyNumberFormat="1" applyFont="1" applyFill="1" applyBorder="1" applyAlignment="1">
      <alignment horizontal="right" vertical="center" wrapText="1" indent="1"/>
    </xf>
    <xf numFmtId="164" fontId="2" fillId="2" borderId="23" xfId="0" applyNumberFormat="1" applyFont="1" applyFill="1" applyBorder="1" applyAlignment="1">
      <alignment horizontal="right" vertical="center" wrapText="1" indent="1"/>
    </xf>
    <xf numFmtId="16" fontId="8" fillId="2" borderId="22" xfId="0" applyNumberFormat="1" applyFont="1" applyFill="1" applyBorder="1" applyAlignment="1">
      <alignment horizontal="right" vertical="center" wrapText="1" indent="1"/>
    </xf>
    <xf numFmtId="17" fontId="8" fillId="2" borderId="22" xfId="0" applyNumberFormat="1" applyFont="1" applyFill="1" applyBorder="1" applyAlignment="1">
      <alignment horizontal="right" vertical="center" wrapText="1" indent="1"/>
    </xf>
    <xf numFmtId="16" fontId="8" fillId="2" borderId="27" xfId="0" applyNumberFormat="1" applyFont="1" applyFill="1" applyBorder="1" applyAlignment="1">
      <alignment horizontal="right" vertical="center" wrapText="1" indent="1"/>
    </xf>
    <xf numFmtId="164" fontId="1" fillId="2" borderId="17" xfId="0" applyNumberFormat="1" applyFont="1" applyFill="1" applyBorder="1" applyAlignment="1">
      <alignment horizontal="right" vertical="center" wrapText="1" indent="1"/>
    </xf>
    <xf numFmtId="16" fontId="8" fillId="2" borderId="28" xfId="0" applyNumberFormat="1" applyFont="1" applyFill="1" applyBorder="1" applyAlignment="1">
      <alignment horizontal="right" vertical="center" wrapText="1" indent="1"/>
    </xf>
    <xf numFmtId="164" fontId="1" fillId="2" borderId="20" xfId="0" applyNumberFormat="1" applyFont="1" applyFill="1" applyBorder="1" applyAlignment="1">
      <alignment horizontal="right" vertical="center" wrapText="1" indent="1"/>
    </xf>
    <xf numFmtId="164" fontId="2" fillId="2" borderId="17" xfId="0" applyNumberFormat="1" applyFont="1" applyFill="1" applyBorder="1" applyAlignment="1">
      <alignment horizontal="right" vertical="center" wrapText="1" indent="1"/>
    </xf>
    <xf numFmtId="164" fontId="2" fillId="2" borderId="20" xfId="0" applyNumberFormat="1" applyFont="1" applyFill="1" applyBorder="1" applyAlignment="1">
      <alignment horizontal="right" vertical="center" wrapText="1" indent="1"/>
    </xf>
    <xf numFmtId="0" fontId="8" fillId="2" borderId="17" xfId="0" applyFont="1" applyFill="1" applyBorder="1" applyAlignment="1">
      <alignment horizontal="justify" vertical="center" wrapText="1"/>
    </xf>
    <xf numFmtId="164" fontId="2" fillId="2" borderId="23" xfId="1" applyNumberFormat="1" applyFont="1" applyFill="1" applyBorder="1" applyAlignment="1">
      <alignment horizontal="right" vertical="center" wrapText="1" indent="1"/>
    </xf>
    <xf numFmtId="0" fontId="12" fillId="2" borderId="17" xfId="0" applyFont="1" applyFill="1" applyBorder="1" applyAlignment="1">
      <alignment horizontal="justify" vertical="center" wrapText="1"/>
    </xf>
    <xf numFmtId="0" fontId="8" fillId="2" borderId="16" xfId="0" applyFont="1" applyFill="1" applyBorder="1" applyAlignment="1">
      <alignment horizontal="justify" vertical="center"/>
    </xf>
    <xf numFmtId="0" fontId="0" fillId="0" borderId="16" xfId="0" applyBorder="1" applyAlignment="1">
      <alignment horizontal="justify" vertical="center"/>
    </xf>
    <xf numFmtId="0" fontId="8" fillId="2" borderId="1" xfId="0" applyFont="1" applyFill="1" applyBorder="1" applyAlignment="1">
      <alignment horizontal="justify" vertical="center"/>
    </xf>
    <xf numFmtId="0" fontId="0" fillId="0" borderId="1" xfId="0" applyBorder="1" applyAlignment="1">
      <alignment horizontal="justify" vertical="center"/>
    </xf>
    <xf numFmtId="0" fontId="8" fillId="2" borderId="16" xfId="0" applyFont="1" applyFill="1" applyBorder="1" applyAlignment="1">
      <alignment horizontal="justify" vertical="center" wrapText="1"/>
    </xf>
    <xf numFmtId="0" fontId="8" fillId="2" borderId="17" xfId="0" applyFont="1" applyFill="1" applyBorder="1" applyAlignment="1">
      <alignment horizontal="justify" vertical="center" wrapText="1"/>
    </xf>
    <xf numFmtId="0" fontId="6" fillId="0" borderId="0" xfId="0" applyFont="1" applyAlignment="1">
      <alignment horizontal="justify" vertical="center" wrapText="1"/>
    </xf>
    <xf numFmtId="0" fontId="6" fillId="0" borderId="0" xfId="0" applyFont="1" applyAlignment="1"/>
    <xf numFmtId="0" fontId="6" fillId="0" borderId="0" xfId="0" applyFont="1" applyAlignment="1">
      <alignment vertical="center" wrapText="1"/>
    </xf>
    <xf numFmtId="0" fontId="8" fillId="2" borderId="5" xfId="1" applyFont="1" applyFill="1" applyBorder="1" applyAlignment="1">
      <alignment horizontal="justify" vertical="center" wrapText="1"/>
    </xf>
    <xf numFmtId="0" fontId="8" fillId="2" borderId="24" xfId="1" applyFont="1" applyFill="1" applyBorder="1" applyAlignment="1">
      <alignment horizontal="justify" vertical="center" wrapText="1"/>
    </xf>
    <xf numFmtId="0" fontId="8" fillId="2" borderId="16"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6" xfId="0" applyFont="1" applyFill="1" applyBorder="1" applyAlignment="1">
      <alignment horizontal="justify" vertical="center" wrapText="1"/>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1" fillId="0" borderId="26" xfId="0" applyFont="1" applyBorder="1" applyAlignment="1">
      <alignment horizontal="center" vertical="center" wrapText="1"/>
    </xf>
    <xf numFmtId="0" fontId="9" fillId="2" borderId="8" xfId="1" applyFill="1" applyBorder="1" applyAlignment="1">
      <alignment horizontal="left" vertical="center" indent="1"/>
    </xf>
    <xf numFmtId="0" fontId="1" fillId="2" borderId="8" xfId="0" applyFont="1" applyFill="1" applyBorder="1" applyAlignment="1">
      <alignment horizontal="left" vertical="center" indent="1"/>
    </xf>
    <xf numFmtId="0" fontId="1" fillId="2" borderId="9" xfId="0" applyFont="1" applyFill="1" applyBorder="1" applyAlignment="1">
      <alignment horizontal="left" vertical="center" inden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 fillId="2" borderId="13" xfId="0" applyFont="1" applyFill="1" applyBorder="1" applyAlignment="1">
      <alignment horizontal="left" vertical="center" indent="1"/>
    </xf>
    <xf numFmtId="0" fontId="1" fillId="2" borderId="14" xfId="0" applyFont="1" applyFill="1" applyBorder="1" applyAlignment="1">
      <alignment horizontal="left" vertical="center" inden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4" fontId="1" fillId="2" borderId="8" xfId="0" applyNumberFormat="1" applyFont="1" applyFill="1" applyBorder="1" applyAlignment="1">
      <alignment horizontal="left" vertical="center" indent="1"/>
    </xf>
    <xf numFmtId="3" fontId="1" fillId="2" borderId="8" xfId="0" applyNumberFormat="1" applyFont="1" applyFill="1" applyBorder="1" applyAlignment="1">
      <alignment horizontal="left" vertical="center" inden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9" fillId="2" borderId="13" xfId="1" applyFill="1" applyBorder="1" applyAlignment="1">
      <alignment horizontal="left" vertical="center" indent="1"/>
    </xf>
    <xf numFmtId="0" fontId="3" fillId="2" borderId="16" xfId="0" applyFont="1" applyFill="1" applyBorder="1" applyAlignment="1">
      <alignment horizontal="justify" vertical="center" wrapText="1"/>
    </xf>
    <xf numFmtId="0" fontId="3" fillId="2" borderId="17" xfId="0" applyFont="1" applyFill="1" applyBorder="1" applyAlignment="1">
      <alignment horizontal="justify" vertical="center" wrapText="1"/>
    </xf>
    <xf numFmtId="0" fontId="3" fillId="0" borderId="0" xfId="0" applyFont="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2" borderId="4" xfId="0" applyFont="1" applyFill="1" applyBorder="1" applyAlignment="1">
      <alignment horizontal="left" vertical="center" wrapText="1" indent="1"/>
    </xf>
    <xf numFmtId="0" fontId="1" fillId="2" borderId="5" xfId="0" applyFont="1" applyFill="1" applyBorder="1" applyAlignment="1">
      <alignment horizontal="left" vertical="center" wrapText="1" indent="1"/>
    </xf>
    <xf numFmtId="0" fontId="1" fillId="2" borderId="6" xfId="0" applyFont="1" applyFill="1" applyBorder="1" applyAlignment="1">
      <alignment horizontal="left" vertical="center" wrapText="1" indent="1"/>
    </xf>
  </cellXfs>
  <cellStyles count="2">
    <cellStyle name="Hypertextové prepojenie" xfId="1"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io.sk/ib2/transparent?a=2201156262" TargetMode="External"/><Relationship Id="rId1" Type="http://schemas.openxmlformats.org/officeDocument/2006/relationships/hyperlink" Target="mailto:ondrejlunt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96"/>
  <sheetViews>
    <sheetView tabSelected="1" zoomScaleNormal="100" workbookViewId="0">
      <selection activeCell="A78" sqref="A78"/>
    </sheetView>
  </sheetViews>
  <sheetFormatPr defaultRowHeight="15" x14ac:dyDescent="0.25"/>
  <cols>
    <col min="1" max="1" width="5.7109375" customWidth="1"/>
    <col min="2" max="2" width="45.7109375" customWidth="1"/>
    <col min="3" max="3" width="27.85546875" customWidth="1"/>
    <col min="4" max="4" width="28.7109375" customWidth="1"/>
    <col min="5" max="5" width="25.7109375" customWidth="1"/>
  </cols>
  <sheetData>
    <row r="1" spans="1:5" ht="20.100000000000001" customHeight="1" x14ac:dyDescent="0.25">
      <c r="A1" s="75" t="s">
        <v>0</v>
      </c>
      <c r="B1" s="75"/>
      <c r="C1" s="75"/>
      <c r="D1" s="75"/>
      <c r="E1" s="75"/>
    </row>
    <row r="2" spans="1:5" ht="20.100000000000001" customHeight="1" x14ac:dyDescent="0.25">
      <c r="A2" s="75" t="s">
        <v>1</v>
      </c>
      <c r="B2" s="75"/>
      <c r="C2" s="75"/>
      <c r="D2" s="75"/>
      <c r="E2" s="75"/>
    </row>
    <row r="3" spans="1:5" ht="20.100000000000001" customHeight="1" x14ac:dyDescent="0.25">
      <c r="A3" s="75" t="s">
        <v>2</v>
      </c>
      <c r="B3" s="75"/>
      <c r="C3" s="75"/>
      <c r="D3" s="75"/>
      <c r="E3" s="75"/>
    </row>
    <row r="4" spans="1:5" ht="22.5" customHeight="1" thickBot="1" x14ac:dyDescent="0.3">
      <c r="A4" s="76" t="s">
        <v>3</v>
      </c>
      <c r="B4" s="77"/>
      <c r="C4" s="77"/>
      <c r="D4" s="77"/>
      <c r="E4" s="77"/>
    </row>
    <row r="5" spans="1:5" x14ac:dyDescent="0.25">
      <c r="A5" s="78" t="s">
        <v>4</v>
      </c>
      <c r="B5" s="79"/>
      <c r="C5" s="80" t="s">
        <v>94</v>
      </c>
      <c r="D5" s="81"/>
      <c r="E5" s="82"/>
    </row>
    <row r="6" spans="1:5" x14ac:dyDescent="0.25">
      <c r="A6" s="66" t="s">
        <v>5</v>
      </c>
      <c r="B6" s="67"/>
      <c r="C6" s="68">
        <v>18824</v>
      </c>
      <c r="D6" s="60"/>
      <c r="E6" s="61"/>
    </row>
    <row r="7" spans="1:5" x14ac:dyDescent="0.25">
      <c r="A7" s="66" t="s">
        <v>6</v>
      </c>
      <c r="B7" s="67"/>
      <c r="C7" s="60" t="s">
        <v>95</v>
      </c>
      <c r="D7" s="60"/>
      <c r="E7" s="61"/>
    </row>
    <row r="8" spans="1:5" x14ac:dyDescent="0.25">
      <c r="A8" s="66" t="s">
        <v>7</v>
      </c>
      <c r="B8" s="67"/>
      <c r="C8" s="69">
        <v>421903629969</v>
      </c>
      <c r="D8" s="60"/>
      <c r="E8" s="61"/>
    </row>
    <row r="9" spans="1:5" x14ac:dyDescent="0.25">
      <c r="A9" s="66" t="s">
        <v>8</v>
      </c>
      <c r="B9" s="67"/>
      <c r="C9" s="59" t="s">
        <v>97</v>
      </c>
      <c r="D9" s="60"/>
      <c r="E9" s="61"/>
    </row>
    <row r="10" spans="1:5" x14ac:dyDescent="0.25">
      <c r="A10" s="62" t="s">
        <v>9</v>
      </c>
      <c r="B10" s="63"/>
      <c r="C10" s="60" t="s">
        <v>96</v>
      </c>
      <c r="D10" s="60"/>
      <c r="E10" s="61"/>
    </row>
    <row r="11" spans="1:5" ht="15.75" thickBot="1" x14ac:dyDescent="0.3">
      <c r="A11" s="62" t="s">
        <v>10</v>
      </c>
      <c r="B11" s="63"/>
      <c r="C11" s="64" t="s">
        <v>96</v>
      </c>
      <c r="D11" s="64"/>
      <c r="E11" s="65"/>
    </row>
    <row r="12" spans="1:5" ht="15.75" thickBot="1" x14ac:dyDescent="0.3">
      <c r="A12" s="70" t="s">
        <v>11</v>
      </c>
      <c r="B12" s="71"/>
      <c r="C12" s="72" t="s">
        <v>98</v>
      </c>
      <c r="D12" s="64"/>
      <c r="E12" s="65"/>
    </row>
    <row r="13" spans="1:5" ht="9.9499999999999993" customHeight="1" thickBot="1" x14ac:dyDescent="0.3">
      <c r="A13" s="1"/>
      <c r="B13" s="2"/>
      <c r="C13" s="2"/>
      <c r="D13" s="2"/>
      <c r="E13" s="2"/>
    </row>
    <row r="14" spans="1:5" ht="50.1" customHeight="1" thickBot="1" x14ac:dyDescent="0.3">
      <c r="A14" s="3" t="s">
        <v>12</v>
      </c>
      <c r="B14" s="73" t="s">
        <v>13</v>
      </c>
      <c r="C14" s="73"/>
      <c r="D14" s="74"/>
      <c r="E14" s="4" t="s">
        <v>14</v>
      </c>
    </row>
    <row r="15" spans="1:5" ht="17.100000000000001" customHeight="1" thickBot="1" x14ac:dyDescent="0.3">
      <c r="A15" s="25" t="s">
        <v>15</v>
      </c>
      <c r="B15" s="43" t="s">
        <v>16</v>
      </c>
      <c r="C15" s="43"/>
      <c r="D15" s="44"/>
      <c r="E15" s="26">
        <f>SUM(E16)</f>
        <v>11976</v>
      </c>
    </row>
    <row r="16" spans="1:5" ht="17.100000000000001" customHeight="1" thickBot="1" x14ac:dyDescent="0.3">
      <c r="A16" s="24">
        <v>42736</v>
      </c>
      <c r="B16" s="39" t="s">
        <v>43</v>
      </c>
      <c r="C16" s="40"/>
      <c r="D16" s="23" t="s">
        <v>44</v>
      </c>
      <c r="E16" s="5">
        <v>11976</v>
      </c>
    </row>
    <row r="17" spans="1:5" ht="17.100000000000001" customHeight="1" thickBot="1" x14ac:dyDescent="0.3">
      <c r="A17" s="6" t="s">
        <v>17</v>
      </c>
      <c r="B17" s="43" t="s">
        <v>18</v>
      </c>
      <c r="C17" s="43"/>
      <c r="D17" s="44"/>
      <c r="E17" s="27">
        <f>SUM(E18:E38)</f>
        <v>86222.88</v>
      </c>
    </row>
    <row r="18" spans="1:5" ht="17.100000000000001" customHeight="1" thickBot="1" x14ac:dyDescent="0.3">
      <c r="A18" s="28">
        <v>42737</v>
      </c>
      <c r="B18" s="39" t="s">
        <v>45</v>
      </c>
      <c r="C18" s="40"/>
      <c r="D18" s="38" t="s">
        <v>66</v>
      </c>
      <c r="E18" s="7">
        <v>6167</v>
      </c>
    </row>
    <row r="19" spans="1:5" ht="17.100000000000001" customHeight="1" thickBot="1" x14ac:dyDescent="0.3">
      <c r="A19" s="28">
        <v>42768</v>
      </c>
      <c r="B19" s="39" t="s">
        <v>64</v>
      </c>
      <c r="C19" s="40"/>
      <c r="D19" s="22" t="s">
        <v>65</v>
      </c>
      <c r="E19" s="7">
        <v>1000</v>
      </c>
    </row>
    <row r="20" spans="1:5" ht="17.100000000000001" customHeight="1" thickBot="1" x14ac:dyDescent="0.3">
      <c r="A20" s="28">
        <v>42796</v>
      </c>
      <c r="B20" s="39" t="s">
        <v>46</v>
      </c>
      <c r="C20" s="40"/>
      <c r="D20" s="22" t="s">
        <v>67</v>
      </c>
      <c r="E20" s="7">
        <v>2624.95</v>
      </c>
    </row>
    <row r="21" spans="1:5" ht="17.100000000000001" customHeight="1" thickBot="1" x14ac:dyDescent="0.3">
      <c r="A21" s="28">
        <v>42827</v>
      </c>
      <c r="B21" s="39" t="s">
        <v>47</v>
      </c>
      <c r="C21" s="40"/>
      <c r="D21" s="22" t="s">
        <v>68</v>
      </c>
      <c r="E21" s="7">
        <v>517.20000000000005</v>
      </c>
    </row>
    <row r="22" spans="1:5" ht="17.100000000000001" customHeight="1" thickBot="1" x14ac:dyDescent="0.3">
      <c r="A22" s="28">
        <v>42857</v>
      </c>
      <c r="B22" s="39" t="s">
        <v>69</v>
      </c>
      <c r="C22" s="40"/>
      <c r="D22" s="22" t="s">
        <v>70</v>
      </c>
      <c r="E22" s="7">
        <v>11334</v>
      </c>
    </row>
    <row r="23" spans="1:5" ht="17.100000000000001" customHeight="1" thickBot="1" x14ac:dyDescent="0.3">
      <c r="A23" s="28">
        <v>42888</v>
      </c>
      <c r="B23" s="39" t="s">
        <v>63</v>
      </c>
      <c r="C23" s="40"/>
      <c r="D23" s="22" t="s">
        <v>71</v>
      </c>
      <c r="E23" s="7">
        <v>6000</v>
      </c>
    </row>
    <row r="24" spans="1:5" ht="17.100000000000001" customHeight="1" thickBot="1" x14ac:dyDescent="0.3">
      <c r="A24" s="28">
        <v>42918</v>
      </c>
      <c r="B24" s="39" t="s">
        <v>48</v>
      </c>
      <c r="C24" s="40"/>
      <c r="D24" s="38" t="s">
        <v>99</v>
      </c>
      <c r="E24" s="7">
        <v>386.4</v>
      </c>
    </row>
    <row r="25" spans="1:5" ht="17.100000000000001" customHeight="1" thickBot="1" x14ac:dyDescent="0.3">
      <c r="A25" s="28">
        <v>42949</v>
      </c>
      <c r="B25" s="39" t="s">
        <v>49</v>
      </c>
      <c r="C25" s="40"/>
      <c r="D25" s="22" t="s">
        <v>72</v>
      </c>
      <c r="E25" s="7">
        <v>384.15</v>
      </c>
    </row>
    <row r="26" spans="1:5" ht="17.100000000000001" customHeight="1" thickBot="1" x14ac:dyDescent="0.3">
      <c r="A26" s="28">
        <v>42980</v>
      </c>
      <c r="B26" s="39" t="s">
        <v>50</v>
      </c>
      <c r="C26" s="40"/>
      <c r="D26" s="22" t="s">
        <v>73</v>
      </c>
      <c r="E26" s="7">
        <v>10620</v>
      </c>
    </row>
    <row r="27" spans="1:5" ht="17.100000000000001" customHeight="1" thickBot="1" x14ac:dyDescent="0.3">
      <c r="A27" s="28">
        <v>43010</v>
      </c>
      <c r="B27" s="39" t="s">
        <v>51</v>
      </c>
      <c r="C27" s="40"/>
      <c r="D27" s="38" t="s">
        <v>100</v>
      </c>
      <c r="E27" s="7">
        <v>3411</v>
      </c>
    </row>
    <row r="28" spans="1:5" ht="17.100000000000001" customHeight="1" thickBot="1" x14ac:dyDescent="0.3">
      <c r="A28" s="6" t="s">
        <v>85</v>
      </c>
      <c r="B28" s="39" t="s">
        <v>52</v>
      </c>
      <c r="C28" s="40"/>
      <c r="D28" s="22" t="s">
        <v>74</v>
      </c>
      <c r="E28" s="7">
        <v>1500</v>
      </c>
    </row>
    <row r="29" spans="1:5" ht="17.100000000000001" customHeight="1" thickBot="1" x14ac:dyDescent="0.3">
      <c r="A29" s="28">
        <v>43071</v>
      </c>
      <c r="B29" s="39" t="s">
        <v>53</v>
      </c>
      <c r="C29" s="40"/>
      <c r="D29" s="22" t="s">
        <v>75</v>
      </c>
      <c r="E29" s="7">
        <v>20006.400000000001</v>
      </c>
    </row>
    <row r="30" spans="1:5" ht="17.100000000000001" customHeight="1" thickBot="1" x14ac:dyDescent="0.3">
      <c r="A30" s="29">
        <v>41306</v>
      </c>
      <c r="B30" s="39" t="s">
        <v>54</v>
      </c>
      <c r="C30" s="40"/>
      <c r="D30" s="22" t="s">
        <v>76</v>
      </c>
      <c r="E30" s="7">
        <v>8400</v>
      </c>
    </row>
    <row r="31" spans="1:5" ht="17.100000000000001" customHeight="1" thickBot="1" x14ac:dyDescent="0.3">
      <c r="A31" s="6" t="s">
        <v>86</v>
      </c>
      <c r="B31" s="39" t="s">
        <v>55</v>
      </c>
      <c r="C31" s="40"/>
      <c r="D31" s="22" t="s">
        <v>77</v>
      </c>
      <c r="E31" s="7">
        <v>2621.34</v>
      </c>
    </row>
    <row r="32" spans="1:5" ht="17.100000000000001" customHeight="1" thickBot="1" x14ac:dyDescent="0.3">
      <c r="A32" s="29">
        <v>42036</v>
      </c>
      <c r="B32" s="39" t="s">
        <v>56</v>
      </c>
      <c r="C32" s="40"/>
      <c r="D32" s="22" t="s">
        <v>78</v>
      </c>
      <c r="E32" s="7">
        <v>8607.6</v>
      </c>
    </row>
    <row r="33" spans="1:5" ht="17.100000000000001" customHeight="1" thickBot="1" x14ac:dyDescent="0.3">
      <c r="A33" s="29">
        <v>42401</v>
      </c>
      <c r="B33" s="39" t="s">
        <v>57</v>
      </c>
      <c r="C33" s="40"/>
      <c r="D33" s="22" t="s">
        <v>80</v>
      </c>
      <c r="E33" s="7">
        <v>920</v>
      </c>
    </row>
    <row r="34" spans="1:5" ht="17.100000000000001" customHeight="1" thickBot="1" x14ac:dyDescent="0.3">
      <c r="A34" s="29">
        <v>42767</v>
      </c>
      <c r="B34" s="39" t="s">
        <v>58</v>
      </c>
      <c r="C34" s="40"/>
      <c r="D34" s="22" t="s">
        <v>79</v>
      </c>
      <c r="E34" s="7">
        <v>639.9</v>
      </c>
    </row>
    <row r="35" spans="1:5" ht="17.100000000000001" customHeight="1" thickBot="1" x14ac:dyDescent="0.3">
      <c r="A35" s="29">
        <v>43132</v>
      </c>
      <c r="B35" s="39" t="s">
        <v>59</v>
      </c>
      <c r="C35" s="40"/>
      <c r="D35" s="22" t="s">
        <v>81</v>
      </c>
      <c r="E35" s="7">
        <v>354</v>
      </c>
    </row>
    <row r="36" spans="1:5" ht="17.100000000000001" customHeight="1" thickBot="1" x14ac:dyDescent="0.3">
      <c r="A36" s="29">
        <v>43497</v>
      </c>
      <c r="B36" s="39" t="s">
        <v>60</v>
      </c>
      <c r="C36" s="40"/>
      <c r="D36" s="22" t="s">
        <v>82</v>
      </c>
      <c r="E36" s="7">
        <v>195</v>
      </c>
    </row>
    <row r="37" spans="1:5" ht="17.100000000000001" customHeight="1" thickBot="1" x14ac:dyDescent="0.3">
      <c r="A37" s="29">
        <v>43862</v>
      </c>
      <c r="B37" s="39" t="s">
        <v>61</v>
      </c>
      <c r="C37" s="40"/>
      <c r="D37" s="22" t="s">
        <v>83</v>
      </c>
      <c r="E37" s="7">
        <v>150</v>
      </c>
    </row>
    <row r="38" spans="1:5" ht="17.100000000000001" customHeight="1" thickBot="1" x14ac:dyDescent="0.3">
      <c r="A38" s="29">
        <v>44228</v>
      </c>
      <c r="B38" s="39" t="s">
        <v>62</v>
      </c>
      <c r="C38" s="40"/>
      <c r="D38" s="22" t="s">
        <v>84</v>
      </c>
      <c r="E38" s="7">
        <v>383.94</v>
      </c>
    </row>
    <row r="39" spans="1:5" ht="17.100000000000001" customHeight="1" thickBot="1" x14ac:dyDescent="0.3">
      <c r="A39" s="6" t="s">
        <v>19</v>
      </c>
      <c r="B39" s="43" t="s">
        <v>20</v>
      </c>
      <c r="C39" s="43"/>
      <c r="D39" s="44"/>
      <c r="E39" s="27">
        <f>SUM(E40+E41)</f>
        <v>9305.4</v>
      </c>
    </row>
    <row r="40" spans="1:5" ht="17.100000000000001" customHeight="1" thickBot="1" x14ac:dyDescent="0.3">
      <c r="A40" s="28">
        <v>42738</v>
      </c>
      <c r="B40" s="39" t="s">
        <v>87</v>
      </c>
      <c r="C40" s="40"/>
      <c r="D40" s="22" t="s">
        <v>88</v>
      </c>
      <c r="E40" s="7">
        <v>1197</v>
      </c>
    </row>
    <row r="41" spans="1:5" ht="17.100000000000001" customHeight="1" thickBot="1" x14ac:dyDescent="0.3">
      <c r="A41" s="28">
        <v>42769</v>
      </c>
      <c r="B41" s="39" t="s">
        <v>89</v>
      </c>
      <c r="C41" s="40"/>
      <c r="D41" s="22" t="s">
        <v>90</v>
      </c>
      <c r="E41" s="7">
        <v>8108.4</v>
      </c>
    </row>
    <row r="42" spans="1:5" ht="17.100000000000001" customHeight="1" thickBot="1" x14ac:dyDescent="0.3">
      <c r="A42" s="6" t="s">
        <v>21</v>
      </c>
      <c r="B42" s="43" t="s">
        <v>22</v>
      </c>
      <c r="C42" s="43"/>
      <c r="D42" s="44"/>
      <c r="E42" s="27">
        <v>7718.37</v>
      </c>
    </row>
    <row r="43" spans="1:5" ht="17.100000000000001" customHeight="1" thickBot="1" x14ac:dyDescent="0.3">
      <c r="A43" s="8" t="s">
        <v>23</v>
      </c>
      <c r="B43" s="48" t="s">
        <v>24</v>
      </c>
      <c r="C43" s="48"/>
      <c r="D43" s="49"/>
      <c r="E43" s="37">
        <f>SUM(E44:E44)</f>
        <v>151.99</v>
      </c>
    </row>
    <row r="44" spans="1:5" ht="15" customHeight="1" thickBot="1" x14ac:dyDescent="0.3">
      <c r="A44" s="28">
        <v>42740</v>
      </c>
      <c r="B44" s="39" t="s">
        <v>102</v>
      </c>
      <c r="C44" s="40"/>
      <c r="D44" s="36" t="s">
        <v>101</v>
      </c>
      <c r="E44" s="7">
        <v>151.99</v>
      </c>
    </row>
    <row r="45" spans="1:5" ht="15" customHeight="1" thickBot="1" x14ac:dyDescent="0.3">
      <c r="A45" s="9" t="s">
        <v>25</v>
      </c>
      <c r="B45" s="50" t="s">
        <v>26</v>
      </c>
      <c r="C45" s="50"/>
      <c r="D45" s="51"/>
      <c r="E45" s="27">
        <f>SUM(E46:E57)</f>
        <v>53279.1</v>
      </c>
    </row>
    <row r="46" spans="1:5" ht="15" customHeight="1" thickBot="1" x14ac:dyDescent="0.3">
      <c r="A46" s="28">
        <v>42741</v>
      </c>
      <c r="B46" s="39" t="s">
        <v>103</v>
      </c>
      <c r="C46" s="40"/>
      <c r="D46" s="36" t="s">
        <v>104</v>
      </c>
      <c r="E46" s="7">
        <v>1002.9</v>
      </c>
    </row>
    <row r="47" spans="1:5" ht="15" customHeight="1" thickBot="1" x14ac:dyDescent="0.3">
      <c r="A47" s="28">
        <v>42772</v>
      </c>
      <c r="B47" s="39" t="s">
        <v>105</v>
      </c>
      <c r="C47" s="40"/>
      <c r="D47" s="36" t="s">
        <v>106</v>
      </c>
      <c r="E47" s="7">
        <v>117.96</v>
      </c>
    </row>
    <row r="48" spans="1:5" ht="15" customHeight="1" thickBot="1" x14ac:dyDescent="0.3">
      <c r="A48" s="28">
        <v>42800</v>
      </c>
      <c r="B48" s="39" t="s">
        <v>107</v>
      </c>
      <c r="C48" s="40"/>
      <c r="D48" s="36" t="s">
        <v>108</v>
      </c>
      <c r="E48" s="7">
        <v>1896.11</v>
      </c>
    </row>
    <row r="49" spans="1:5" ht="15" customHeight="1" thickBot="1" x14ac:dyDescent="0.3">
      <c r="A49" s="28">
        <v>42831</v>
      </c>
      <c r="B49" s="39" t="s">
        <v>109</v>
      </c>
      <c r="C49" s="40"/>
      <c r="D49" s="36" t="s">
        <v>110</v>
      </c>
      <c r="E49" s="7">
        <v>1080</v>
      </c>
    </row>
    <row r="50" spans="1:5" ht="15" customHeight="1" thickBot="1" x14ac:dyDescent="0.3">
      <c r="A50" s="28">
        <v>42861</v>
      </c>
      <c r="B50" s="39" t="s">
        <v>111</v>
      </c>
      <c r="C50" s="40"/>
      <c r="D50" s="36" t="s">
        <v>112</v>
      </c>
      <c r="E50" s="7">
        <v>209.66</v>
      </c>
    </row>
    <row r="51" spans="1:5" ht="15" customHeight="1" thickBot="1" x14ac:dyDescent="0.3">
      <c r="A51" s="28">
        <v>42892</v>
      </c>
      <c r="B51" s="39" t="s">
        <v>113</v>
      </c>
      <c r="C51" s="40"/>
      <c r="D51" s="36" t="s">
        <v>114</v>
      </c>
      <c r="E51" s="7">
        <v>250</v>
      </c>
    </row>
    <row r="52" spans="1:5" ht="15" customHeight="1" thickBot="1" x14ac:dyDescent="0.3">
      <c r="A52" s="28">
        <v>42922</v>
      </c>
      <c r="B52" s="39" t="s">
        <v>115</v>
      </c>
      <c r="C52" s="40"/>
      <c r="D52" s="36" t="s">
        <v>116</v>
      </c>
      <c r="E52" s="7">
        <v>800</v>
      </c>
    </row>
    <row r="53" spans="1:5" ht="15" customHeight="1" thickBot="1" x14ac:dyDescent="0.3">
      <c r="A53" s="28">
        <v>42953</v>
      </c>
      <c r="B53" s="39" t="s">
        <v>117</v>
      </c>
      <c r="C53" s="40"/>
      <c r="D53" s="36" t="s">
        <v>118</v>
      </c>
      <c r="E53" s="7">
        <v>180</v>
      </c>
    </row>
    <row r="54" spans="1:5" ht="15" customHeight="1" thickBot="1" x14ac:dyDescent="0.3">
      <c r="A54" s="28">
        <v>42984</v>
      </c>
      <c r="B54" s="39" t="s">
        <v>119</v>
      </c>
      <c r="C54" s="40"/>
      <c r="D54" s="36" t="s">
        <v>120</v>
      </c>
      <c r="E54" s="7">
        <v>4325</v>
      </c>
    </row>
    <row r="55" spans="1:5" ht="15" customHeight="1" thickBot="1" x14ac:dyDescent="0.3">
      <c r="A55" s="28">
        <v>43014</v>
      </c>
      <c r="B55" s="39" t="s">
        <v>121</v>
      </c>
      <c r="C55" s="40"/>
      <c r="D55" s="36" t="s">
        <v>122</v>
      </c>
      <c r="E55" s="7">
        <v>450</v>
      </c>
    </row>
    <row r="56" spans="1:5" ht="15" customHeight="1" thickBot="1" x14ac:dyDescent="0.3">
      <c r="A56" s="28">
        <v>43045</v>
      </c>
      <c r="B56" s="39" t="s">
        <v>123</v>
      </c>
      <c r="C56" s="40"/>
      <c r="D56" s="36" t="s">
        <v>124</v>
      </c>
      <c r="E56" s="7">
        <v>315.95999999999998</v>
      </c>
    </row>
    <row r="57" spans="1:5" ht="15" customHeight="1" thickBot="1" x14ac:dyDescent="0.3">
      <c r="A57" s="28">
        <v>43075</v>
      </c>
      <c r="B57" s="39" t="s">
        <v>125</v>
      </c>
      <c r="C57" s="40"/>
      <c r="D57" s="36"/>
      <c r="E57" s="7">
        <v>42651.51</v>
      </c>
    </row>
    <row r="58" spans="1:5" ht="20.100000000000001" customHeight="1" thickBot="1" x14ac:dyDescent="0.3">
      <c r="A58" s="10" t="s">
        <v>27</v>
      </c>
      <c r="B58" s="52" t="s">
        <v>28</v>
      </c>
      <c r="C58" s="52"/>
      <c r="D58" s="52"/>
      <c r="E58" s="11">
        <f>SUM(E15+E17+E39+E42+E43+E45)</f>
        <v>168653.74</v>
      </c>
    </row>
    <row r="59" spans="1:5" ht="9.9499999999999993" customHeight="1" thickBot="1" x14ac:dyDescent="0.3">
      <c r="A59" s="12"/>
      <c r="B59" s="12"/>
      <c r="C59" s="12"/>
      <c r="D59" s="12"/>
      <c r="E59" s="13"/>
    </row>
    <row r="60" spans="1:5" ht="39.950000000000003" customHeight="1" thickBot="1" x14ac:dyDescent="0.3">
      <c r="A60" s="14" t="s">
        <v>29</v>
      </c>
      <c r="B60" s="53" t="s">
        <v>30</v>
      </c>
      <c r="C60" s="53"/>
      <c r="D60" s="54"/>
      <c r="E60" s="11">
        <v>0</v>
      </c>
    </row>
    <row r="61" spans="1:5" ht="9.9499999999999993" customHeight="1" thickBot="1" x14ac:dyDescent="0.3">
      <c r="A61" s="2"/>
      <c r="B61" s="2"/>
      <c r="C61" s="2"/>
      <c r="D61" s="2"/>
      <c r="E61" s="2"/>
    </row>
    <row r="62" spans="1:5" ht="75.75" customHeight="1" thickBot="1" x14ac:dyDescent="0.3">
      <c r="A62" s="15" t="s">
        <v>31</v>
      </c>
      <c r="B62" s="55" t="s">
        <v>32</v>
      </c>
      <c r="C62" s="55"/>
      <c r="D62" s="55"/>
      <c r="E62" s="11">
        <f>SUM(E63+E66+E73+E75)</f>
        <v>71959.13</v>
      </c>
    </row>
    <row r="63" spans="1:5" ht="17.25" thickBot="1" x14ac:dyDescent="0.3">
      <c r="A63" s="30" t="s">
        <v>15</v>
      </c>
      <c r="B63" s="39" t="s">
        <v>91</v>
      </c>
      <c r="C63" s="40"/>
      <c r="D63" s="22"/>
      <c r="E63" s="34">
        <f>SUM(E64:E65)</f>
        <v>14580</v>
      </c>
    </row>
    <row r="64" spans="1:5" ht="17.25" thickBot="1" x14ac:dyDescent="0.3">
      <c r="A64" s="30">
        <v>42736</v>
      </c>
      <c r="B64" s="39" t="s">
        <v>92</v>
      </c>
      <c r="C64" s="40"/>
      <c r="D64" s="22" t="s">
        <v>93</v>
      </c>
      <c r="E64" s="31">
        <v>8592</v>
      </c>
    </row>
    <row r="65" spans="1:5" ht="17.25" thickBot="1" x14ac:dyDescent="0.3">
      <c r="A65" s="30">
        <v>42767</v>
      </c>
      <c r="B65" s="39" t="s">
        <v>43</v>
      </c>
      <c r="C65" s="40"/>
      <c r="D65" s="23" t="s">
        <v>44</v>
      </c>
      <c r="E65" s="31">
        <v>5988</v>
      </c>
    </row>
    <row r="66" spans="1:5" ht="17.25" thickBot="1" x14ac:dyDescent="0.3">
      <c r="A66" s="32" t="s">
        <v>17</v>
      </c>
      <c r="B66" s="41" t="s">
        <v>18</v>
      </c>
      <c r="C66" s="42"/>
      <c r="D66" s="23"/>
      <c r="E66" s="35">
        <f>SUM(E67:E72)</f>
        <v>22218.720000000001</v>
      </c>
    </row>
    <row r="67" spans="1:5" ht="17.25" thickBot="1" x14ac:dyDescent="0.3">
      <c r="A67" s="32">
        <v>42737</v>
      </c>
      <c r="B67" s="39" t="s">
        <v>45</v>
      </c>
      <c r="C67" s="40"/>
      <c r="D67" s="38" t="s">
        <v>66</v>
      </c>
      <c r="E67" s="33">
        <v>1369</v>
      </c>
    </row>
    <row r="68" spans="1:5" ht="17.25" thickBot="1" x14ac:dyDescent="0.3">
      <c r="A68" s="32">
        <v>42768</v>
      </c>
      <c r="B68" s="39" t="s">
        <v>46</v>
      </c>
      <c r="C68" s="40"/>
      <c r="D68" s="22" t="s">
        <v>67</v>
      </c>
      <c r="E68" s="33">
        <v>2243.7199999999998</v>
      </c>
    </row>
    <row r="69" spans="1:5" ht="17.25" thickBot="1" x14ac:dyDescent="0.3">
      <c r="A69" s="32">
        <v>42796</v>
      </c>
      <c r="B69" s="39" t="s">
        <v>50</v>
      </c>
      <c r="C69" s="40"/>
      <c r="D69" s="22" t="s">
        <v>73</v>
      </c>
      <c r="E69" s="33">
        <v>12000</v>
      </c>
    </row>
    <row r="70" spans="1:5" ht="17.25" thickBot="1" x14ac:dyDescent="0.3">
      <c r="A70" s="32">
        <v>42827</v>
      </c>
      <c r="B70" s="39" t="s">
        <v>51</v>
      </c>
      <c r="C70" s="40"/>
      <c r="D70" s="38" t="s">
        <v>100</v>
      </c>
      <c r="E70" s="33">
        <v>486</v>
      </c>
    </row>
    <row r="71" spans="1:5" ht="17.25" thickBot="1" x14ac:dyDescent="0.3">
      <c r="A71" s="32">
        <v>42857</v>
      </c>
      <c r="B71" s="39" t="s">
        <v>53</v>
      </c>
      <c r="C71" s="40"/>
      <c r="D71" s="22" t="s">
        <v>75</v>
      </c>
      <c r="E71" s="33">
        <v>2520</v>
      </c>
    </row>
    <row r="72" spans="1:5" ht="17.25" thickBot="1" x14ac:dyDescent="0.3">
      <c r="A72" s="32">
        <v>42888</v>
      </c>
      <c r="B72" s="39" t="s">
        <v>54</v>
      </c>
      <c r="C72" s="40"/>
      <c r="D72" s="22" t="s">
        <v>76</v>
      </c>
      <c r="E72" s="33">
        <v>3600</v>
      </c>
    </row>
    <row r="73" spans="1:5" ht="17.25" thickBot="1" x14ac:dyDescent="0.3">
      <c r="A73" s="25" t="s">
        <v>19</v>
      </c>
      <c r="B73" s="43" t="s">
        <v>20</v>
      </c>
      <c r="C73" s="43"/>
      <c r="D73" s="44"/>
      <c r="E73" s="35">
        <f>SUM(E74)</f>
        <v>27513.599999999999</v>
      </c>
    </row>
    <row r="74" spans="1:5" ht="17.25" thickBot="1" x14ac:dyDescent="0.3">
      <c r="A74" s="32">
        <v>42738</v>
      </c>
      <c r="B74" s="39" t="s">
        <v>89</v>
      </c>
      <c r="C74" s="40"/>
      <c r="D74" s="22" t="s">
        <v>90</v>
      </c>
      <c r="E74" s="33">
        <v>27513.599999999999</v>
      </c>
    </row>
    <row r="75" spans="1:5" ht="17.25" thickBot="1" x14ac:dyDescent="0.3">
      <c r="A75" s="32" t="s">
        <v>21</v>
      </c>
      <c r="B75" s="41" t="s">
        <v>26</v>
      </c>
      <c r="C75" s="42"/>
      <c r="D75" s="23"/>
      <c r="E75" s="35">
        <f>SUM(E76:E83)</f>
        <v>7646.8099999999995</v>
      </c>
    </row>
    <row r="76" spans="1:5" ht="17.25" thickBot="1" x14ac:dyDescent="0.3">
      <c r="A76" s="32">
        <v>42739</v>
      </c>
      <c r="B76" s="39" t="s">
        <v>126</v>
      </c>
      <c r="C76" s="40"/>
      <c r="D76" s="36" t="s">
        <v>128</v>
      </c>
      <c r="E76" s="33">
        <v>2280</v>
      </c>
    </row>
    <row r="77" spans="1:5" ht="17.25" thickBot="1" x14ac:dyDescent="0.3">
      <c r="A77" s="32">
        <v>42770</v>
      </c>
      <c r="B77" s="39" t="s">
        <v>127</v>
      </c>
      <c r="C77" s="40"/>
      <c r="D77" s="36" t="s">
        <v>129</v>
      </c>
      <c r="E77" s="33">
        <v>594.04</v>
      </c>
    </row>
    <row r="78" spans="1:5" ht="17.25" thickBot="1" x14ac:dyDescent="0.3">
      <c r="A78" s="32">
        <v>42798</v>
      </c>
      <c r="B78" s="39" t="s">
        <v>130</v>
      </c>
      <c r="C78" s="40"/>
      <c r="D78" s="36" t="s">
        <v>131</v>
      </c>
      <c r="E78" s="33">
        <v>285</v>
      </c>
    </row>
    <row r="79" spans="1:5" ht="17.25" thickBot="1" x14ac:dyDescent="0.3">
      <c r="A79" s="32">
        <v>42829</v>
      </c>
      <c r="B79" s="39" t="s">
        <v>132</v>
      </c>
      <c r="C79" s="40"/>
      <c r="D79" s="36" t="s">
        <v>133</v>
      </c>
      <c r="E79" s="33">
        <v>536.75</v>
      </c>
    </row>
    <row r="80" spans="1:5" ht="17.25" thickBot="1" x14ac:dyDescent="0.3">
      <c r="A80" s="32">
        <v>42859</v>
      </c>
      <c r="B80" s="39" t="s">
        <v>134</v>
      </c>
      <c r="C80" s="40"/>
      <c r="D80" s="36" t="s">
        <v>135</v>
      </c>
      <c r="E80" s="33">
        <v>212.2</v>
      </c>
    </row>
    <row r="81" spans="1:5" ht="17.25" thickBot="1" x14ac:dyDescent="0.3">
      <c r="A81" s="32">
        <v>42890</v>
      </c>
      <c r="B81" s="39" t="s">
        <v>136</v>
      </c>
      <c r="C81" s="40"/>
      <c r="D81" s="36" t="s">
        <v>137</v>
      </c>
      <c r="E81" s="33">
        <v>650</v>
      </c>
    </row>
    <row r="82" spans="1:5" ht="17.25" thickBot="1" x14ac:dyDescent="0.3">
      <c r="A82" s="32">
        <v>42920</v>
      </c>
      <c r="B82" s="39" t="s">
        <v>138</v>
      </c>
      <c r="C82" s="40"/>
      <c r="D82" s="36" t="s">
        <v>139</v>
      </c>
      <c r="E82" s="33">
        <v>750</v>
      </c>
    </row>
    <row r="83" spans="1:5" ht="17.25" thickBot="1" x14ac:dyDescent="0.3">
      <c r="A83" s="32">
        <v>42951</v>
      </c>
      <c r="B83" s="39" t="s">
        <v>125</v>
      </c>
      <c r="C83" s="40"/>
      <c r="D83" s="36"/>
      <c r="E83" s="33">
        <v>2338.8200000000002</v>
      </c>
    </row>
    <row r="84" spans="1:5" ht="8.25" customHeight="1" thickBot="1" x14ac:dyDescent="0.3">
      <c r="A84" s="16"/>
      <c r="B84" s="16"/>
      <c r="C84" s="16"/>
      <c r="D84" s="16"/>
      <c r="E84" s="16"/>
    </row>
    <row r="85" spans="1:5" ht="18.75" thickBot="1" x14ac:dyDescent="0.3">
      <c r="A85" s="17" t="s">
        <v>33</v>
      </c>
      <c r="B85" s="56" t="s">
        <v>34</v>
      </c>
      <c r="C85" s="56"/>
      <c r="D85" s="57"/>
      <c r="E85" s="18">
        <f>SUM(E58,E60,E62)</f>
        <v>240612.87</v>
      </c>
    </row>
    <row r="86" spans="1:5" ht="86.25" customHeight="1" x14ac:dyDescent="0.25">
      <c r="A86" s="2"/>
      <c r="B86" s="2" t="s">
        <v>35</v>
      </c>
      <c r="C86" s="19"/>
      <c r="D86" s="20"/>
      <c r="E86" s="2"/>
    </row>
    <row r="87" spans="1:5" x14ac:dyDescent="0.25">
      <c r="A87" s="2"/>
      <c r="B87" s="2"/>
      <c r="C87" s="58" t="s">
        <v>36</v>
      </c>
      <c r="D87" s="58"/>
      <c r="E87" s="2"/>
    </row>
    <row r="88" spans="1:5" x14ac:dyDescent="0.25">
      <c r="A88" s="2"/>
      <c r="B88" s="2"/>
      <c r="C88" s="2"/>
      <c r="D88" s="2"/>
      <c r="E88" s="2"/>
    </row>
    <row r="89" spans="1:5" ht="41.25" customHeight="1" x14ac:dyDescent="0.25">
      <c r="A89" s="45" t="s">
        <v>37</v>
      </c>
      <c r="B89" s="45"/>
      <c r="C89" s="45"/>
      <c r="D89" s="45"/>
      <c r="E89" s="45"/>
    </row>
    <row r="90" spans="1:5" x14ac:dyDescent="0.25">
      <c r="A90" s="45" t="s">
        <v>38</v>
      </c>
      <c r="B90" s="45"/>
      <c r="C90" s="45"/>
      <c r="D90" s="45"/>
      <c r="E90" s="45"/>
    </row>
    <row r="91" spans="1:5" ht="30" customHeight="1" x14ac:dyDescent="0.25">
      <c r="A91" s="45" t="s">
        <v>39</v>
      </c>
      <c r="B91" s="45"/>
      <c r="C91" s="45"/>
      <c r="D91" s="45"/>
      <c r="E91" s="45"/>
    </row>
    <row r="92" spans="1:5" x14ac:dyDescent="0.25">
      <c r="A92" s="21"/>
      <c r="B92" s="21"/>
      <c r="C92" s="21"/>
      <c r="D92" s="21"/>
      <c r="E92" s="21"/>
    </row>
    <row r="93" spans="1:5" x14ac:dyDescent="0.25">
      <c r="A93" s="46" t="s">
        <v>40</v>
      </c>
      <c r="B93" s="46"/>
      <c r="C93" s="46"/>
      <c r="D93" s="46"/>
      <c r="E93" s="46"/>
    </row>
    <row r="95" spans="1:5" x14ac:dyDescent="0.25">
      <c r="A95" s="47" t="s">
        <v>41</v>
      </c>
      <c r="B95" s="47"/>
      <c r="C95" s="47"/>
      <c r="D95" s="47"/>
      <c r="E95" s="47"/>
    </row>
    <row r="96" spans="1:5" ht="90.75" customHeight="1" x14ac:dyDescent="0.25">
      <c r="A96" s="45" t="s">
        <v>42</v>
      </c>
      <c r="B96" s="45"/>
      <c r="C96" s="45"/>
      <c r="D96" s="45"/>
      <c r="E96" s="45"/>
    </row>
  </sheetData>
  <mergeCells count="96">
    <mergeCell ref="A1:E1"/>
    <mergeCell ref="A2:E2"/>
    <mergeCell ref="A3:E3"/>
    <mergeCell ref="A4:E4"/>
    <mergeCell ref="A5:B5"/>
    <mergeCell ref="C5:E5"/>
    <mergeCell ref="B18:C18"/>
    <mergeCell ref="B19:C19"/>
    <mergeCell ref="B20:C20"/>
    <mergeCell ref="A6:B6"/>
    <mergeCell ref="C6:E6"/>
    <mergeCell ref="A7:B7"/>
    <mergeCell ref="C7:E7"/>
    <mergeCell ref="A8:B8"/>
    <mergeCell ref="C8:E8"/>
    <mergeCell ref="A12:B12"/>
    <mergeCell ref="C12:E12"/>
    <mergeCell ref="B14:D14"/>
    <mergeCell ref="B15:D15"/>
    <mergeCell ref="B17:D17"/>
    <mergeCell ref="B16:C16"/>
    <mergeCell ref="A9:B9"/>
    <mergeCell ref="C9:E9"/>
    <mergeCell ref="A10:B10"/>
    <mergeCell ref="C10:E10"/>
    <mergeCell ref="A11:B11"/>
    <mergeCell ref="C11:E11"/>
    <mergeCell ref="A89:E89"/>
    <mergeCell ref="B42:D42"/>
    <mergeCell ref="B43:D43"/>
    <mergeCell ref="B45:D45"/>
    <mergeCell ref="B58:D58"/>
    <mergeCell ref="B60:D60"/>
    <mergeCell ref="B62:D62"/>
    <mergeCell ref="B85:D85"/>
    <mergeCell ref="C87:D87"/>
    <mergeCell ref="B73:D73"/>
    <mergeCell ref="B74:C74"/>
    <mergeCell ref="B75:C75"/>
    <mergeCell ref="B63:C63"/>
    <mergeCell ref="A90:E90"/>
    <mergeCell ref="A91:E91"/>
    <mergeCell ref="A93:E93"/>
    <mergeCell ref="A95:E95"/>
    <mergeCell ref="A96:E96"/>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40:C40"/>
    <mergeCell ref="B41:C41"/>
    <mergeCell ref="B39:D39"/>
    <mergeCell ref="B66:C66"/>
    <mergeCell ref="B72:C72"/>
    <mergeCell ref="B67:C67"/>
    <mergeCell ref="B68:C68"/>
    <mergeCell ref="B69:C69"/>
    <mergeCell ref="B70:C70"/>
    <mergeCell ref="B71:C71"/>
    <mergeCell ref="B76:C76"/>
    <mergeCell ref="B44:C44"/>
    <mergeCell ref="B46:C46"/>
    <mergeCell ref="B47:C47"/>
    <mergeCell ref="B48:C48"/>
    <mergeCell ref="B49:C49"/>
    <mergeCell ref="B50:C50"/>
    <mergeCell ref="B51:C51"/>
    <mergeCell ref="B52:C52"/>
    <mergeCell ref="B53:C53"/>
    <mergeCell ref="B54:C54"/>
    <mergeCell ref="B55:C55"/>
    <mergeCell ref="B56:C56"/>
    <mergeCell ref="B57:C57"/>
    <mergeCell ref="B64:C64"/>
    <mergeCell ref="B65:C65"/>
    <mergeCell ref="B83:C83"/>
    <mergeCell ref="B82:C82"/>
    <mergeCell ref="B77:C77"/>
    <mergeCell ref="B78:C78"/>
    <mergeCell ref="B79:C79"/>
    <mergeCell ref="B80:C80"/>
    <mergeCell ref="B81:C81"/>
  </mergeCells>
  <hyperlinks>
    <hyperlink ref="C9" r:id="rId1"/>
    <hyperlink ref="C12" r:id="rId2"/>
  </hyperlinks>
  <pageMargins left="0.19685039370078741" right="0.19685039370078741" top="0.39370078740157483" bottom="0.39370078740157483" header="0.62" footer="0.31496062992125984"/>
  <pageSetup paperSize="9" scale="75" fitToWidth="0" orientation="portrait" r:id="rId3"/>
  <ignoredErrors>
    <ignoredError sqref="E4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Nezávislý kandidát</vt:lpstr>
      <vt:lpstr>'Nezávislý kandidát'!Oblasť_tlače</vt:lpstr>
    </vt:vector>
  </TitlesOfParts>
  <Company>MV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Správa o prostriedkoch vynaložených na volebnú kampaň nezávislým kandidátom</dc:title>
  <dc:subject>WEB - Voľby VUC 2017</dc:subject>
  <dc:creator>MV SR</dc:creator>
  <cp:lastModifiedBy>Pavel Nechala</cp:lastModifiedBy>
  <cp:lastPrinted>2017-12-01T10:45:09Z</cp:lastPrinted>
  <dcterms:created xsi:type="dcterms:W3CDTF">2017-04-05T09:28:03Z</dcterms:created>
  <dcterms:modified xsi:type="dcterms:W3CDTF">2017-12-04T14:57:21Z</dcterms:modified>
</cp:coreProperties>
</file>